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구글드라이브\경기단체연합회\2022~2025\1.사업\2025년도\25족구\"/>
    </mc:Choice>
  </mc:AlternateContent>
  <xr:revisionPtr revIDLastSave="0" documentId="13_ncr:1_{A88F28A2-9687-4CE6-A292-398378E4D341}" xr6:coauthVersionLast="47" xr6:coauthVersionMax="47" xr10:uidLastSave="{00000000-0000-0000-0000-000000000000}"/>
  <bookViews>
    <workbookView xWindow="2160" yWindow="1380" windowWidth="22485" windowHeight="11835" xr2:uid="{00000000-000D-0000-FFFF-FFFF00000000}"/>
  </bookViews>
  <sheets>
    <sheet name="선수명단" sheetId="1" r:id="rId1"/>
    <sheet name="조합검사" sheetId="2" r:id="rId2"/>
  </sheets>
  <calcPr calcId="181029"/>
</workbook>
</file>

<file path=xl/calcChain.xml><?xml version="1.0" encoding="utf-8"?>
<calcChain xmlns="http://schemas.openxmlformats.org/spreadsheetml/2006/main">
  <c r="K7" i="1" l="1"/>
  <c r="E19" i="2"/>
  <c r="D19" i="2"/>
  <c r="C19" i="2"/>
  <c r="B19" i="2"/>
  <c r="E18" i="2"/>
  <c r="D18" i="2"/>
  <c r="C18" i="2"/>
  <c r="B18" i="2"/>
  <c r="E17" i="2"/>
  <c r="D17" i="2"/>
  <c r="C17" i="2"/>
  <c r="B17" i="2"/>
  <c r="E16" i="2"/>
  <c r="D16" i="2"/>
  <c r="C16" i="2"/>
  <c r="B16" i="2"/>
  <c r="E15" i="2"/>
  <c r="D15" i="2"/>
  <c r="C15" i="2"/>
  <c r="B15" i="2"/>
  <c r="E14" i="2"/>
  <c r="D14" i="2"/>
  <c r="C14" i="2"/>
  <c r="B14" i="2"/>
  <c r="E13" i="2"/>
  <c r="D13" i="2"/>
  <c r="C13" i="2"/>
  <c r="B13" i="2"/>
  <c r="E12" i="2"/>
  <c r="D12" i="2"/>
  <c r="C12" i="2"/>
  <c r="B12" i="2"/>
  <c r="E11" i="2"/>
  <c r="D11" i="2"/>
  <c r="C11" i="2"/>
  <c r="B11" i="2"/>
  <c r="E10" i="2"/>
  <c r="D10" i="2"/>
  <c r="C10" i="2"/>
  <c r="B10" i="2"/>
  <c r="E9" i="2"/>
  <c r="D9" i="2"/>
  <c r="C9" i="2"/>
  <c r="B9" i="2"/>
  <c r="E8" i="2"/>
  <c r="D8" i="2"/>
  <c r="C8" i="2"/>
  <c r="B8" i="2"/>
  <c r="E7" i="2"/>
  <c r="D7" i="2"/>
  <c r="C7" i="2"/>
  <c r="B7" i="2"/>
  <c r="E6" i="2"/>
  <c r="D6" i="2"/>
  <c r="C6" i="2"/>
  <c r="B6" i="2"/>
  <c r="E5" i="2"/>
  <c r="D5" i="2"/>
  <c r="C5" i="2"/>
  <c r="B5" i="2"/>
  <c r="J13" i="1"/>
  <c r="J12" i="1"/>
  <c r="J11" i="1"/>
  <c r="J10" i="1"/>
  <c r="J9" i="1"/>
  <c r="J8" i="1"/>
  <c r="F19" i="2" l="1"/>
  <c r="G19" i="2" s="1"/>
  <c r="F16" i="2"/>
  <c r="G16" i="2" s="1"/>
  <c r="F12" i="2"/>
  <c r="G12" i="2" s="1"/>
  <c r="F15" i="2"/>
  <c r="G15" i="2" s="1"/>
  <c r="F18" i="2"/>
  <c r="G18" i="2" s="1"/>
  <c r="F17" i="2"/>
  <c r="G17" i="2" s="1"/>
  <c r="F10" i="2"/>
  <c r="G10" i="2" s="1"/>
  <c r="F8" i="2"/>
  <c r="G8" i="2" s="1"/>
  <c r="F13" i="2"/>
  <c r="G13" i="2" s="1"/>
  <c r="F5" i="2"/>
  <c r="G5" i="2" s="1"/>
  <c r="F6" i="2"/>
  <c r="G6" i="2" s="1"/>
  <c r="F11" i="2"/>
  <c r="G11" i="2" s="1"/>
  <c r="F14" i="2"/>
  <c r="G14" i="2" s="1"/>
  <c r="F9" i="2"/>
  <c r="G9" i="2" s="1"/>
  <c r="F7" i="2"/>
  <c r="G7" i="2" s="1"/>
  <c r="J7" i="1"/>
</calcChain>
</file>

<file path=xl/sharedStrings.xml><?xml version="1.0" encoding="utf-8"?>
<sst xmlns="http://schemas.openxmlformats.org/spreadsheetml/2006/main" count="59" uniqueCount="51">
  <si>
    <t>선수1</t>
  </si>
  <si>
    <t>선수2</t>
  </si>
  <si>
    <t>선수3</t>
  </si>
  <si>
    <t>선수4</t>
  </si>
  <si>
    <t>합계 나이</t>
  </si>
  <si>
    <t>기준 충족 여부(130세 이상)</t>
  </si>
  <si>
    <t>팀명</t>
    <phoneticPr fontId="3" type="noConversion"/>
  </si>
  <si>
    <t>구분</t>
    <phoneticPr fontId="3" type="noConversion"/>
  </si>
  <si>
    <t>단체명/부서</t>
    <phoneticPr fontId="3" type="noConversion"/>
  </si>
  <si>
    <t>직급</t>
    <phoneticPr fontId="3" type="noConversion"/>
  </si>
  <si>
    <t>성명</t>
    <phoneticPr fontId="3" type="noConversion"/>
  </si>
  <si>
    <t>연락처</t>
    <phoneticPr fontId="3" type="noConversion"/>
  </si>
  <si>
    <t>생년월일</t>
    <phoneticPr fontId="3" type="noConversion"/>
  </si>
  <si>
    <t>만나이</t>
    <phoneticPr fontId="3" type="noConversion"/>
  </si>
  <si>
    <t>간식신청</t>
    <phoneticPr fontId="3" type="noConversion"/>
  </si>
  <si>
    <t>비고</t>
    <phoneticPr fontId="3" type="noConversion"/>
  </si>
  <si>
    <t>연번</t>
    <phoneticPr fontId="3" type="noConversion"/>
  </si>
  <si>
    <t>주전 4명 합:</t>
    <phoneticPr fontId="3" type="noConversion"/>
  </si>
  <si>
    <t>oooooooo</t>
    <phoneticPr fontId="3" type="noConversion"/>
  </si>
  <si>
    <t>주전</t>
    <phoneticPr fontId="3" type="noConversion"/>
  </si>
  <si>
    <t>대한OO협회(연맹/회)</t>
    <phoneticPr fontId="3" type="noConversion"/>
  </si>
  <si>
    <t>사무처장</t>
    <phoneticPr fontId="3" type="noConversion"/>
  </si>
  <si>
    <t>김ㅇㅇ</t>
    <phoneticPr fontId="3" type="noConversion"/>
  </si>
  <si>
    <t>000-0000-0000</t>
  </si>
  <si>
    <t>대리</t>
    <phoneticPr fontId="3" type="noConversion"/>
  </si>
  <si>
    <t>이ㅇㅇ</t>
    <phoneticPr fontId="3" type="noConversion"/>
  </si>
  <si>
    <t>사원</t>
    <phoneticPr fontId="3" type="noConversion"/>
  </si>
  <si>
    <t>박ㅇㅇ</t>
    <phoneticPr fontId="3" type="noConversion"/>
  </si>
  <si>
    <t>안ㅇㅇ</t>
    <phoneticPr fontId="3" type="noConversion"/>
  </si>
  <si>
    <t>후보</t>
    <phoneticPr fontId="3" type="noConversion"/>
  </si>
  <si>
    <t>부장</t>
    <phoneticPr fontId="3" type="noConversion"/>
  </si>
  <si>
    <t>강ㅇㅇ</t>
    <phoneticPr fontId="3" type="noConversion"/>
  </si>
  <si>
    <t>차장</t>
    <phoneticPr fontId="3" type="noConversion"/>
  </si>
  <si>
    <t>최ㅇㅇ</t>
    <phoneticPr fontId="3" type="noConversion"/>
  </si>
  <si>
    <t>유형</t>
    <phoneticPr fontId="3" type="noConversion"/>
  </si>
  <si>
    <t>남자부</t>
  </si>
  <si>
    <t>○</t>
    <phoneticPr fontId="3" type="noConversion"/>
  </si>
  <si>
    <t>000-0000-0000</t>
    <phoneticPr fontId="3" type="noConversion"/>
  </si>
  <si>
    <t>조합</t>
    <phoneticPr fontId="1" type="noConversion"/>
  </si>
  <si>
    <t>대한체육회 OO부</t>
    <phoneticPr fontId="3" type="noConversion"/>
  </si>
  <si>
    <t>국민체육진흥공단 OO부</t>
    <phoneticPr fontId="3" type="noConversion"/>
  </si>
  <si>
    <t>한국체육산업개발 OO부</t>
    <phoneticPr fontId="3" type="noConversion"/>
  </si>
  <si>
    <t>스포츠안전재단 OO부</t>
    <phoneticPr fontId="3" type="noConversion"/>
  </si>
  <si>
    <t>대한장애인체육회 OO부</t>
    <phoneticPr fontId="3" type="noConversion"/>
  </si>
  <si>
    <t>ㅇ 족구 대회 남자부 신청: 1팀당 6인 이내(경기장 내 4명의 만나이 합 남 130세 이상)</t>
    <phoneticPr fontId="3" type="noConversion"/>
  </si>
  <si>
    <t>기준</t>
    <phoneticPr fontId="3" type="noConversion"/>
  </si>
  <si>
    <t>만 나이:</t>
    <phoneticPr fontId="3" type="noConversion"/>
  </si>
  <si>
    <t>ㅇ 족구 대회 참가 가능 조합: 남자부 1팀당 6인 이내(경기장 내 4명의 만나이 합 남 130세)</t>
    <phoneticPr fontId="3" type="noConversion"/>
  </si>
  <si>
    <t>주장</t>
    <phoneticPr fontId="3" type="noConversion"/>
  </si>
  <si>
    <t>※안내사항
- 주요 안내사항 전달을 위하여 연락처에 휴대전화 번호 기입 권장
- 참가비 입금시 팀명으로 입금요망
①생년월일을 작성 ②자동으로 만나이가 계산되어 ③조합검사 시트에 자동으로 계산 ④참가 가능 조합을 미리 확인</t>
    <phoneticPr fontId="3" type="noConversion"/>
  </si>
  <si>
    <t>2025년도 상반기 체육인 한마당 참가 신청 양식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</si>
</sst>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&quot;명&quot;"/>
  </numFmts>
  <fonts count="8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20"/>
      <color theme="1"/>
      <name val="HY헤드라인M"/>
      <family val="1"/>
      <charset val="129"/>
    </font>
    <font>
      <sz val="8"/>
      <name val="맑은 고딕"/>
      <family val="2"/>
      <charset val="129"/>
      <scheme val="minor"/>
    </font>
    <font>
      <sz val="14"/>
      <color theme="1"/>
      <name val="HY헤드라인M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4"/>
      <color rgb="FFFF0000"/>
      <name val="HY헤드라인M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14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right" vertical="center"/>
    </xf>
    <xf numFmtId="176" fontId="5" fillId="3" borderId="9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76" fontId="5" fillId="3" borderId="18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15" xfId="0" applyBorder="1" applyAlignment="1">
      <alignment horizontal="center"/>
    </xf>
    <xf numFmtId="0" fontId="0" fillId="5" borderId="15" xfId="0" applyFill="1" applyBorder="1" applyAlignment="1">
      <alignment horizontal="center"/>
    </xf>
    <xf numFmtId="14" fontId="0" fillId="0" borderId="13" xfId="0" applyNumberFormat="1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14" fontId="0" fillId="4" borderId="16" xfId="0" applyNumberFormat="1" applyFill="1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</cellXfs>
  <cellStyles count="1">
    <cellStyle name="표준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"/>
  <sheetViews>
    <sheetView tabSelected="1" workbookViewId="0">
      <selection activeCell="A3" sqref="A3"/>
    </sheetView>
  </sheetViews>
  <sheetFormatPr defaultRowHeight="16.5" x14ac:dyDescent="0.3"/>
  <cols>
    <col min="1" max="1" width="20" customWidth="1"/>
    <col min="2" max="2" width="7.125" customWidth="1"/>
    <col min="3" max="3" width="5.5" bestFit="1" customWidth="1"/>
    <col min="4" max="4" width="20" customWidth="1"/>
    <col min="5" max="5" width="26.875" bestFit="1" customWidth="1"/>
    <col min="6" max="6" width="9" bestFit="1" customWidth="1"/>
    <col min="7" max="7" width="7.125" bestFit="1" customWidth="1"/>
    <col min="8" max="8" width="20.625" customWidth="1"/>
    <col min="9" max="9" width="12.375" bestFit="1" customWidth="1"/>
    <col min="11" max="11" width="11.125" bestFit="1" customWidth="1"/>
    <col min="13" max="13" width="21.25" bestFit="1" customWidth="1"/>
  </cols>
  <sheetData>
    <row r="1" spans="1:12" s="1" customFormat="1" x14ac:dyDescent="0.3"/>
    <row r="2" spans="1:12" s="1" customFormat="1" ht="35.25" customHeight="1" x14ac:dyDescent="0.3">
      <c r="A2" s="32" t="s">
        <v>50</v>
      </c>
      <c r="B2" s="2"/>
      <c r="C2" s="2"/>
      <c r="D2" s="2"/>
      <c r="E2" s="2"/>
      <c r="F2" s="2"/>
      <c r="G2" s="2"/>
      <c r="H2" s="2"/>
      <c r="I2" s="2"/>
      <c r="J2" s="2"/>
      <c r="K2"/>
    </row>
    <row r="3" spans="1:12" s="1" customFormat="1" ht="25.5" x14ac:dyDescent="0.3">
      <c r="A3" s="4" t="s">
        <v>44</v>
      </c>
      <c r="B3" s="3"/>
      <c r="C3" s="4"/>
      <c r="D3" s="5"/>
      <c r="E3" s="3"/>
      <c r="F3" s="3"/>
      <c r="G3" s="3"/>
      <c r="H3" s="3"/>
      <c r="I3" s="3"/>
      <c r="J3" s="40" t="s">
        <v>46</v>
      </c>
      <c r="K3" s="7">
        <v>45818</v>
      </c>
      <c r="L3" t="s">
        <v>45</v>
      </c>
    </row>
    <row r="4" spans="1:12" s="1" customFormat="1" ht="83.25" customHeight="1" x14ac:dyDescent="0.3">
      <c r="A4" s="51" t="s">
        <v>49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s="1" customFormat="1" ht="6.75" customHeight="1" thickBot="1" x14ac:dyDescent="0.35">
      <c r="A5" s="6"/>
      <c r="C5" s="6"/>
    </row>
    <row r="6" spans="1:12" ht="18" customHeight="1" x14ac:dyDescent="0.3">
      <c r="A6" s="8" t="s">
        <v>6</v>
      </c>
      <c r="B6" s="10" t="s">
        <v>34</v>
      </c>
      <c r="C6" s="9" t="s">
        <v>16</v>
      </c>
      <c r="D6" s="9" t="s">
        <v>7</v>
      </c>
      <c r="E6" s="10" t="s">
        <v>8</v>
      </c>
      <c r="F6" s="10" t="s">
        <v>9</v>
      </c>
      <c r="G6" s="10" t="s">
        <v>10</v>
      </c>
      <c r="H6" s="10" t="s">
        <v>11</v>
      </c>
      <c r="I6" s="10" t="s">
        <v>12</v>
      </c>
      <c r="J6" s="10" t="s">
        <v>13</v>
      </c>
      <c r="K6" s="10" t="s">
        <v>14</v>
      </c>
      <c r="L6" s="11" t="s">
        <v>15</v>
      </c>
    </row>
    <row r="7" spans="1:12" ht="18" customHeight="1" thickBot="1" x14ac:dyDescent="0.35">
      <c r="A7" s="14"/>
      <c r="B7" s="16"/>
      <c r="C7" s="15"/>
      <c r="D7" s="15"/>
      <c r="E7" s="15"/>
      <c r="F7" s="15"/>
      <c r="G7" s="15"/>
      <c r="H7" s="12" t="s">
        <v>17</v>
      </c>
      <c r="I7" s="12" t="s">
        <v>17</v>
      </c>
      <c r="J7" s="12">
        <f>SUM(J8:J10)</f>
        <v>94</v>
      </c>
      <c r="K7" s="13">
        <f>COUNTIF($K$8:$K$13,"○")</f>
        <v>3</v>
      </c>
      <c r="L7" s="26"/>
    </row>
    <row r="8" spans="1:12" ht="22.5" customHeight="1" x14ac:dyDescent="0.3">
      <c r="A8" s="48" t="s">
        <v>18</v>
      </c>
      <c r="B8" s="43" t="s">
        <v>35</v>
      </c>
      <c r="C8" s="1">
        <v>1</v>
      </c>
      <c r="D8" s="43" t="s">
        <v>19</v>
      </c>
      <c r="E8" s="17" t="s">
        <v>20</v>
      </c>
      <c r="F8" s="17" t="s">
        <v>21</v>
      </c>
      <c r="G8" s="17" t="s">
        <v>22</v>
      </c>
      <c r="H8" s="18" t="s">
        <v>23</v>
      </c>
      <c r="I8" s="35">
        <v>30787</v>
      </c>
      <c r="J8" s="17">
        <f t="shared" ref="J8:J13" si="0">DATEDIF(I8, $K$3, "Y")</f>
        <v>41</v>
      </c>
      <c r="K8" s="17"/>
      <c r="L8" s="27" t="s">
        <v>48</v>
      </c>
    </row>
    <row r="9" spans="1:12" ht="22.5" customHeight="1" x14ac:dyDescent="0.3">
      <c r="A9" s="49"/>
      <c r="B9" s="44"/>
      <c r="C9" s="42">
        <v>2</v>
      </c>
      <c r="D9" s="44"/>
      <c r="E9" s="17" t="s">
        <v>39</v>
      </c>
      <c r="F9" s="19" t="s">
        <v>24</v>
      </c>
      <c r="G9" s="19" t="s">
        <v>25</v>
      </c>
      <c r="H9" s="20" t="s">
        <v>23</v>
      </c>
      <c r="I9" s="36">
        <v>35662</v>
      </c>
      <c r="J9" s="19">
        <f t="shared" si="0"/>
        <v>27</v>
      </c>
      <c r="K9" s="19" t="s">
        <v>36</v>
      </c>
      <c r="L9" s="28"/>
    </row>
    <row r="10" spans="1:12" ht="22.5" customHeight="1" x14ac:dyDescent="0.3">
      <c r="A10" s="49"/>
      <c r="B10" s="44"/>
      <c r="C10" s="42">
        <v>3</v>
      </c>
      <c r="D10" s="44"/>
      <c r="E10" s="17" t="s">
        <v>42</v>
      </c>
      <c r="F10" s="21" t="s">
        <v>26</v>
      </c>
      <c r="G10" s="21" t="s">
        <v>27</v>
      </c>
      <c r="H10" s="22" t="s">
        <v>23</v>
      </c>
      <c r="I10" s="37">
        <v>36194</v>
      </c>
      <c r="J10" s="21">
        <f t="shared" si="0"/>
        <v>26</v>
      </c>
      <c r="K10" s="21" t="s">
        <v>36</v>
      </c>
      <c r="L10" s="29"/>
    </row>
    <row r="11" spans="1:12" ht="22.5" customHeight="1" x14ac:dyDescent="0.3">
      <c r="A11" s="49"/>
      <c r="B11" s="44"/>
      <c r="C11" s="42">
        <v>4</v>
      </c>
      <c r="D11" s="45"/>
      <c r="E11" s="17" t="s">
        <v>40</v>
      </c>
      <c r="F11" s="21" t="s">
        <v>26</v>
      </c>
      <c r="G11" s="21" t="s">
        <v>28</v>
      </c>
      <c r="H11" s="22" t="s">
        <v>23</v>
      </c>
      <c r="I11" s="37">
        <v>36870</v>
      </c>
      <c r="J11" s="21">
        <f t="shared" si="0"/>
        <v>24</v>
      </c>
      <c r="K11" s="21" t="s">
        <v>36</v>
      </c>
      <c r="L11" s="29"/>
    </row>
    <row r="12" spans="1:12" ht="22.5" customHeight="1" x14ac:dyDescent="0.3">
      <c r="A12" s="49"/>
      <c r="B12" s="44"/>
      <c r="C12" s="42">
        <v>5</v>
      </c>
      <c r="D12" s="46" t="s">
        <v>29</v>
      </c>
      <c r="E12" s="17" t="s">
        <v>43</v>
      </c>
      <c r="F12" s="23" t="s">
        <v>30</v>
      </c>
      <c r="G12" s="23" t="s">
        <v>31</v>
      </c>
      <c r="H12" s="22" t="s">
        <v>23</v>
      </c>
      <c r="I12" s="38">
        <v>28666</v>
      </c>
      <c r="J12" s="23">
        <f t="shared" si="0"/>
        <v>46</v>
      </c>
      <c r="K12" s="23"/>
      <c r="L12" s="30"/>
    </row>
    <row r="13" spans="1:12" ht="22.5" customHeight="1" thickBot="1" x14ac:dyDescent="0.35">
      <c r="A13" s="50"/>
      <c r="B13" s="47"/>
      <c r="C13" s="41">
        <v>6</v>
      </c>
      <c r="D13" s="47"/>
      <c r="E13" s="24" t="s">
        <v>41</v>
      </c>
      <c r="F13" s="24" t="s">
        <v>32</v>
      </c>
      <c r="G13" s="24" t="s">
        <v>33</v>
      </c>
      <c r="H13" s="25" t="s">
        <v>37</v>
      </c>
      <c r="I13" s="39">
        <v>31291</v>
      </c>
      <c r="J13" s="24">
        <f t="shared" si="0"/>
        <v>39</v>
      </c>
      <c r="K13" s="24"/>
      <c r="L13" s="31"/>
    </row>
  </sheetData>
  <mergeCells count="5">
    <mergeCell ref="D8:D11"/>
    <mergeCell ref="D12:D13"/>
    <mergeCell ref="A8:A13"/>
    <mergeCell ref="B8:B13"/>
    <mergeCell ref="A4:L4"/>
  </mergeCells>
  <phoneticPr fontId="3" type="noConversion"/>
  <dataValidations count="2">
    <dataValidation type="list" allowBlank="1" showInputMessage="1" showErrorMessage="1" sqref="B8:B13" xr:uid="{D54E2AED-A2B7-4F8E-9765-55BC5FF1E3D3}">
      <formula1>"여자부"</formula1>
    </dataValidation>
    <dataValidation type="list" allowBlank="1" showInputMessage="1" showErrorMessage="1" sqref="K9:K11" xr:uid="{76A8EB96-097C-417D-ABA3-C2FA8975D3A6}">
      <formula1>"○,X"</formula1>
    </dataValidation>
  </dataValidations>
  <pageMargins left="0.74803149606299213" right="0.74803149606299213" top="0.98425196850393704" bottom="0.98425196850393704" header="0.51181102362204722" footer="0.51181102362204722"/>
  <pageSetup paperSize="9" scale="7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9"/>
  <sheetViews>
    <sheetView workbookViewId="0">
      <selection activeCell="A3" sqref="A3"/>
    </sheetView>
  </sheetViews>
  <sheetFormatPr defaultRowHeight="16.5" x14ac:dyDescent="0.3"/>
  <cols>
    <col min="1" max="1" width="6.375" customWidth="1"/>
    <col min="2" max="5" width="12.625" customWidth="1"/>
    <col min="6" max="6" width="9.625" bestFit="1" customWidth="1"/>
    <col min="7" max="7" width="26.125" bestFit="1" customWidth="1"/>
  </cols>
  <sheetData>
    <row r="1" spans="1:11" s="1" customFormat="1" ht="12.75" customHeight="1" x14ac:dyDescent="0.3">
      <c r="A1" s="32"/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s="1" customFormat="1" ht="25.5" x14ac:dyDescent="0.3">
      <c r="A2" s="4" t="s">
        <v>47</v>
      </c>
      <c r="B2" s="3"/>
      <c r="C2" s="4"/>
      <c r="D2" s="5"/>
      <c r="E2" s="3"/>
      <c r="F2" s="3"/>
      <c r="G2" s="3"/>
      <c r="H2" s="3"/>
      <c r="I2" s="3"/>
      <c r="J2" s="3"/>
      <c r="K2" s="3"/>
    </row>
    <row r="4" spans="1:11" x14ac:dyDescent="0.3">
      <c r="A4" s="34" t="s">
        <v>38</v>
      </c>
      <c r="B4" s="34" t="s">
        <v>0</v>
      </c>
      <c r="C4" s="34" t="s">
        <v>1</v>
      </c>
      <c r="D4" s="34" t="s">
        <v>2</v>
      </c>
      <c r="E4" s="34" t="s">
        <v>3</v>
      </c>
      <c r="F4" s="34" t="s">
        <v>4</v>
      </c>
      <c r="G4" s="34" t="s">
        <v>5</v>
      </c>
    </row>
    <row r="5" spans="1:11" x14ac:dyDescent="0.3">
      <c r="A5" s="33">
        <v>1</v>
      </c>
      <c r="B5" s="33" t="str">
        <f>선수명단!G8</f>
        <v>김ㅇㅇ</v>
      </c>
      <c r="C5" s="33" t="str">
        <f>선수명단!G9</f>
        <v>이ㅇㅇ</v>
      </c>
      <c r="D5" s="33" t="str">
        <f>선수명단!G10</f>
        <v>박ㅇㅇ</v>
      </c>
      <c r="E5" s="33" t="str">
        <f>선수명단!G11</f>
        <v>안ㅇㅇ</v>
      </c>
      <c r="F5" s="33">
        <f>선수명단!J8+선수명단!J9+선수명단!J10+선수명단!J11</f>
        <v>118</v>
      </c>
      <c r="G5" s="33" t="str">
        <f t="shared" ref="G5:G19" si="0">IF(F5&gt;=130,"O","X")</f>
        <v>X</v>
      </c>
    </row>
    <row r="6" spans="1:11" x14ac:dyDescent="0.3">
      <c r="A6" s="33">
        <v>2</v>
      </c>
      <c r="B6" s="33" t="str">
        <f>선수명단!G8</f>
        <v>김ㅇㅇ</v>
      </c>
      <c r="C6" s="33" t="str">
        <f>선수명단!G9</f>
        <v>이ㅇㅇ</v>
      </c>
      <c r="D6" s="33" t="str">
        <f>선수명단!G10</f>
        <v>박ㅇㅇ</v>
      </c>
      <c r="E6" s="33" t="str">
        <f>선수명단!G12</f>
        <v>강ㅇㅇ</v>
      </c>
      <c r="F6" s="33">
        <f>선수명단!J8+선수명단!J9+선수명단!J10+선수명단!J12</f>
        <v>140</v>
      </c>
      <c r="G6" s="33" t="str">
        <f t="shared" si="0"/>
        <v>O</v>
      </c>
    </row>
    <row r="7" spans="1:11" x14ac:dyDescent="0.3">
      <c r="A7" s="33">
        <v>3</v>
      </c>
      <c r="B7" s="33" t="str">
        <f>선수명단!G8</f>
        <v>김ㅇㅇ</v>
      </c>
      <c r="C7" s="33" t="str">
        <f>선수명단!G9</f>
        <v>이ㅇㅇ</v>
      </c>
      <c r="D7" s="33" t="str">
        <f>선수명단!G10</f>
        <v>박ㅇㅇ</v>
      </c>
      <c r="E7" s="33" t="str">
        <f>선수명단!G13</f>
        <v>최ㅇㅇ</v>
      </c>
      <c r="F7" s="33">
        <f>선수명단!J8+선수명단!J9+선수명단!J10+선수명단!J13</f>
        <v>133</v>
      </c>
      <c r="G7" s="33" t="str">
        <f t="shared" si="0"/>
        <v>O</v>
      </c>
    </row>
    <row r="8" spans="1:11" x14ac:dyDescent="0.3">
      <c r="A8" s="33">
        <v>4</v>
      </c>
      <c r="B8" s="33" t="str">
        <f>선수명단!G8</f>
        <v>김ㅇㅇ</v>
      </c>
      <c r="C8" s="33" t="str">
        <f>선수명단!G9</f>
        <v>이ㅇㅇ</v>
      </c>
      <c r="D8" s="33" t="str">
        <f>선수명단!G11</f>
        <v>안ㅇㅇ</v>
      </c>
      <c r="E8" s="33" t="str">
        <f>선수명단!G12</f>
        <v>강ㅇㅇ</v>
      </c>
      <c r="F8" s="33">
        <f>선수명단!J8+선수명단!J9+선수명단!J11+선수명단!J12</f>
        <v>138</v>
      </c>
      <c r="G8" s="33" t="str">
        <f t="shared" si="0"/>
        <v>O</v>
      </c>
    </row>
    <row r="9" spans="1:11" x14ac:dyDescent="0.3">
      <c r="A9" s="33">
        <v>5</v>
      </c>
      <c r="B9" s="33" t="str">
        <f>선수명단!G8</f>
        <v>김ㅇㅇ</v>
      </c>
      <c r="C9" s="33" t="str">
        <f>선수명단!G9</f>
        <v>이ㅇㅇ</v>
      </c>
      <c r="D9" s="33" t="str">
        <f>선수명단!G11</f>
        <v>안ㅇㅇ</v>
      </c>
      <c r="E9" s="33" t="str">
        <f>선수명단!G13</f>
        <v>최ㅇㅇ</v>
      </c>
      <c r="F9" s="33">
        <f>선수명단!J8+선수명단!J9+선수명단!J11+선수명단!J13</f>
        <v>131</v>
      </c>
      <c r="G9" s="33" t="str">
        <f t="shared" si="0"/>
        <v>O</v>
      </c>
    </row>
    <row r="10" spans="1:11" x14ac:dyDescent="0.3">
      <c r="A10" s="33">
        <v>6</v>
      </c>
      <c r="B10" s="33" t="str">
        <f>선수명단!G8</f>
        <v>김ㅇㅇ</v>
      </c>
      <c r="C10" s="33" t="str">
        <f>선수명단!G9</f>
        <v>이ㅇㅇ</v>
      </c>
      <c r="D10" s="33" t="str">
        <f>선수명단!G12</f>
        <v>강ㅇㅇ</v>
      </c>
      <c r="E10" s="33" t="str">
        <f>선수명단!G13</f>
        <v>최ㅇㅇ</v>
      </c>
      <c r="F10" s="33">
        <f>선수명단!J8+선수명단!J9+선수명단!J12+선수명단!J13</f>
        <v>153</v>
      </c>
      <c r="G10" s="33" t="str">
        <f t="shared" si="0"/>
        <v>O</v>
      </c>
    </row>
    <row r="11" spans="1:11" x14ac:dyDescent="0.3">
      <c r="A11" s="33">
        <v>7</v>
      </c>
      <c r="B11" s="33" t="str">
        <f>선수명단!G8</f>
        <v>김ㅇㅇ</v>
      </c>
      <c r="C11" s="33" t="str">
        <f>선수명단!G10</f>
        <v>박ㅇㅇ</v>
      </c>
      <c r="D11" s="33" t="str">
        <f>선수명단!G11</f>
        <v>안ㅇㅇ</v>
      </c>
      <c r="E11" s="33" t="str">
        <f>선수명단!G12</f>
        <v>강ㅇㅇ</v>
      </c>
      <c r="F11" s="33">
        <f>선수명단!J8+선수명단!J10+선수명단!J11+선수명단!J12</f>
        <v>137</v>
      </c>
      <c r="G11" s="33" t="str">
        <f t="shared" si="0"/>
        <v>O</v>
      </c>
    </row>
    <row r="12" spans="1:11" x14ac:dyDescent="0.3">
      <c r="A12" s="33">
        <v>8</v>
      </c>
      <c r="B12" s="33" t="str">
        <f>선수명단!G8</f>
        <v>김ㅇㅇ</v>
      </c>
      <c r="C12" s="33" t="str">
        <f>선수명단!G10</f>
        <v>박ㅇㅇ</v>
      </c>
      <c r="D12" s="33" t="str">
        <f>선수명단!G11</f>
        <v>안ㅇㅇ</v>
      </c>
      <c r="E12" s="33" t="str">
        <f>선수명단!G13</f>
        <v>최ㅇㅇ</v>
      </c>
      <c r="F12" s="33">
        <f>선수명단!J8+선수명단!J10+선수명단!J11+선수명단!J13</f>
        <v>130</v>
      </c>
      <c r="G12" s="33" t="str">
        <f t="shared" si="0"/>
        <v>O</v>
      </c>
    </row>
    <row r="13" spans="1:11" x14ac:dyDescent="0.3">
      <c r="A13" s="33">
        <v>9</v>
      </c>
      <c r="B13" s="33" t="str">
        <f>선수명단!G8</f>
        <v>김ㅇㅇ</v>
      </c>
      <c r="C13" s="33" t="str">
        <f>선수명단!G10</f>
        <v>박ㅇㅇ</v>
      </c>
      <c r="D13" s="33" t="str">
        <f>선수명단!G12</f>
        <v>강ㅇㅇ</v>
      </c>
      <c r="E13" s="33" t="str">
        <f>선수명단!G13</f>
        <v>최ㅇㅇ</v>
      </c>
      <c r="F13" s="33">
        <f>선수명단!J8+선수명단!J10+선수명단!J12+선수명단!J13</f>
        <v>152</v>
      </c>
      <c r="G13" s="33" t="str">
        <f t="shared" si="0"/>
        <v>O</v>
      </c>
    </row>
    <row r="14" spans="1:11" x14ac:dyDescent="0.3">
      <c r="A14" s="33">
        <v>10</v>
      </c>
      <c r="B14" s="33" t="str">
        <f>선수명단!G8</f>
        <v>김ㅇㅇ</v>
      </c>
      <c r="C14" s="33" t="str">
        <f>선수명단!G11</f>
        <v>안ㅇㅇ</v>
      </c>
      <c r="D14" s="33" t="str">
        <f>선수명단!G12</f>
        <v>강ㅇㅇ</v>
      </c>
      <c r="E14" s="33" t="str">
        <f>선수명단!G13</f>
        <v>최ㅇㅇ</v>
      </c>
      <c r="F14" s="33">
        <f>선수명단!J8+선수명단!J11+선수명단!J12+선수명단!J13</f>
        <v>150</v>
      </c>
      <c r="G14" s="33" t="str">
        <f t="shared" si="0"/>
        <v>O</v>
      </c>
    </row>
    <row r="15" spans="1:11" x14ac:dyDescent="0.3">
      <c r="A15" s="33">
        <v>11</v>
      </c>
      <c r="B15" s="33" t="str">
        <f>선수명단!G9</f>
        <v>이ㅇㅇ</v>
      </c>
      <c r="C15" s="33" t="str">
        <f>선수명단!G10</f>
        <v>박ㅇㅇ</v>
      </c>
      <c r="D15" s="33" t="str">
        <f>선수명단!G11</f>
        <v>안ㅇㅇ</v>
      </c>
      <c r="E15" s="33" t="str">
        <f>선수명단!G12</f>
        <v>강ㅇㅇ</v>
      </c>
      <c r="F15" s="33">
        <f>선수명단!J9+선수명단!J10+선수명단!J11+선수명단!J12</f>
        <v>123</v>
      </c>
      <c r="G15" s="33" t="str">
        <f t="shared" si="0"/>
        <v>X</v>
      </c>
    </row>
    <row r="16" spans="1:11" x14ac:dyDescent="0.3">
      <c r="A16" s="33">
        <v>12</v>
      </c>
      <c r="B16" s="33" t="str">
        <f>선수명단!G9</f>
        <v>이ㅇㅇ</v>
      </c>
      <c r="C16" s="33" t="str">
        <f>선수명단!G10</f>
        <v>박ㅇㅇ</v>
      </c>
      <c r="D16" s="33" t="str">
        <f>선수명단!G11</f>
        <v>안ㅇㅇ</v>
      </c>
      <c r="E16" s="33" t="str">
        <f>선수명단!G13</f>
        <v>최ㅇㅇ</v>
      </c>
      <c r="F16" s="33">
        <f>선수명단!J9+선수명단!J10+선수명단!J11+선수명단!J13</f>
        <v>116</v>
      </c>
      <c r="G16" s="33" t="str">
        <f t="shared" si="0"/>
        <v>X</v>
      </c>
    </row>
    <row r="17" spans="1:7" x14ac:dyDescent="0.3">
      <c r="A17" s="33">
        <v>13</v>
      </c>
      <c r="B17" s="33" t="str">
        <f>선수명단!G9</f>
        <v>이ㅇㅇ</v>
      </c>
      <c r="C17" s="33" t="str">
        <f>선수명단!G10</f>
        <v>박ㅇㅇ</v>
      </c>
      <c r="D17" s="33" t="str">
        <f>선수명단!G12</f>
        <v>강ㅇㅇ</v>
      </c>
      <c r="E17" s="33" t="str">
        <f>선수명단!G13</f>
        <v>최ㅇㅇ</v>
      </c>
      <c r="F17" s="33">
        <f>선수명단!J9+선수명단!J10+선수명단!J12+선수명단!J13</f>
        <v>138</v>
      </c>
      <c r="G17" s="33" t="str">
        <f t="shared" si="0"/>
        <v>O</v>
      </c>
    </row>
    <row r="18" spans="1:7" x14ac:dyDescent="0.3">
      <c r="A18" s="33">
        <v>14</v>
      </c>
      <c r="B18" s="33" t="str">
        <f>선수명단!G9</f>
        <v>이ㅇㅇ</v>
      </c>
      <c r="C18" s="33" t="str">
        <f>선수명단!G11</f>
        <v>안ㅇㅇ</v>
      </c>
      <c r="D18" s="33" t="str">
        <f>선수명단!G12</f>
        <v>강ㅇㅇ</v>
      </c>
      <c r="E18" s="33" t="str">
        <f>선수명단!G13</f>
        <v>최ㅇㅇ</v>
      </c>
      <c r="F18" s="33">
        <f>선수명단!J9+선수명단!J11+선수명단!J12+선수명단!J13</f>
        <v>136</v>
      </c>
      <c r="G18" s="33" t="str">
        <f t="shared" si="0"/>
        <v>O</v>
      </c>
    </row>
    <row r="19" spans="1:7" x14ac:dyDescent="0.3">
      <c r="A19" s="33">
        <v>15</v>
      </c>
      <c r="B19" s="33" t="str">
        <f>선수명단!G10</f>
        <v>박ㅇㅇ</v>
      </c>
      <c r="C19" s="33" t="str">
        <f>선수명단!G11</f>
        <v>안ㅇㅇ</v>
      </c>
      <c r="D19" s="33" t="str">
        <f>선수명단!G12</f>
        <v>강ㅇㅇ</v>
      </c>
      <c r="E19" s="33" t="str">
        <f>선수명단!G13</f>
        <v>최ㅇㅇ</v>
      </c>
      <c r="F19" s="33">
        <f>선수명단!J10+선수명단!J11+선수명단!J12+선수명단!J13</f>
        <v>135</v>
      </c>
      <c r="G19" s="33" t="str">
        <f t="shared" si="0"/>
        <v>O</v>
      </c>
    </row>
  </sheetData>
  <phoneticPr fontId="1" type="noConversion"/>
  <conditionalFormatting sqref="G5:G19">
    <cfRule type="cellIs" dxfId="0" priority="1" operator="equal">
      <formula>"X"</formula>
    </cfRule>
  </conditionalFormatting>
  <pageMargins left="0.74803149606299213" right="0.74803149606299213" top="0.98425196850393704" bottom="0.98425196850393704" header="0.51181102362204722" footer="0.51181102362204722"/>
  <pageSetup paperSize="9" orientation="landscape" horizontalDpi="0" verticalDpi="0" r:id="rId1"/>
  <ignoredErrors>
    <ignoredError sqref="C14 E15 E7:E8 D10 E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선수명단</vt:lpstr>
      <vt:lpstr>조합검사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창욱 성</cp:lastModifiedBy>
  <cp:lastPrinted>2025-04-29T06:31:22Z</cp:lastPrinted>
  <dcterms:created xsi:type="dcterms:W3CDTF">2025-04-29T04:23:01Z</dcterms:created>
  <dcterms:modified xsi:type="dcterms:W3CDTF">2025-05-12T01:22:25Z</dcterms:modified>
</cp:coreProperties>
</file>